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1480" windowHeight="9795"/>
  </bookViews>
  <sheets>
    <sheet name="Cát" sheetId="1" r:id="rId1"/>
  </sheets>
  <externalReferences>
    <externalReference r:id="rId2"/>
  </externalReferences>
  <definedNames>
    <definedName name="_xlnm.Print_Titles" localSheetId="0">Cát!$3:$4</definedName>
  </definedNames>
  <calcPr calcId="144525" fullCalcOnLoad="1"/>
</workbook>
</file>

<file path=xl/calcChain.xml><?xml version="1.0" encoding="utf-8"?>
<calcChain xmlns="http://schemas.openxmlformats.org/spreadsheetml/2006/main">
  <c r="D14" i="1" l="1"/>
  <c r="C14" i="1"/>
  <c r="B14" i="1"/>
  <c r="C13" i="1"/>
  <c r="D12" i="1"/>
  <c r="D16" i="1" s="1"/>
  <c r="C12" i="1"/>
  <c r="C16" i="1" s="1"/>
  <c r="B12" i="1"/>
  <c r="C11" i="1"/>
  <c r="B11" i="1"/>
  <c r="C10" i="1"/>
  <c r="B10" i="1"/>
  <c r="C9" i="1"/>
  <c r="C8" i="1"/>
  <c r="B8" i="1"/>
  <c r="C7" i="1"/>
  <c r="D6" i="1"/>
  <c r="C6" i="1"/>
  <c r="B6" i="1"/>
  <c r="D5" i="1"/>
  <c r="D15" i="1" s="1"/>
  <c r="C5" i="1"/>
  <c r="C15" i="1" s="1"/>
  <c r="A1" i="1"/>
</calcChain>
</file>

<file path=xl/sharedStrings.xml><?xml version="1.0" encoding="utf-8"?>
<sst xmlns="http://schemas.openxmlformats.org/spreadsheetml/2006/main" count="29" uniqueCount="14">
  <si>
    <t>STT</t>
  </si>
  <si>
    <t>Tên công ty</t>
  </si>
  <si>
    <t>Cát xây, cát bê tông, cát nghiền (Không bao gồm cát nghiền từ đá)</t>
  </si>
  <si>
    <t>Cát trát</t>
  </si>
  <si>
    <t>Sỏi</t>
  </si>
  <si>
    <t>Cát sô bồ</t>
  </si>
  <si>
    <t>CÔNG TY KHOÁNG SẢN VÀ THƯƠNG MẠI THÀNH PHÁT</t>
  </si>
  <si>
    <t>-</t>
  </si>
  <si>
    <t>DOANH NGHIỆP TƯ NHÂN CAO PHONG</t>
  </si>
  <si>
    <t>Công ty TNHH xây dựng và thương mại Đình Văn</t>
  </si>
  <si>
    <t>Hợp tác xã Giang Sơn</t>
  </si>
  <si>
    <t>Giá bình quân</t>
  </si>
  <si>
    <t>Giá phổ biến</t>
  </si>
  <si>
    <t>Giá phổ biến từ các đơn vị khai thác kinh doanh chiếm khối lượng lớn trên địa bàn tỉnh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</si>
</sst>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B050"/>
      <name val="Times New Roman"/>
      <family val="1"/>
    </font>
    <font>
      <sz val="14"/>
      <color theme="1"/>
      <name val="Times New Roman"/>
      <family val="2"/>
      <charset val="16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165" fontId="3" fillId="3" borderId="2" xfId="1" applyNumberFormat="1" applyFont="1" applyFill="1" applyBorder="1" applyAlignment="1">
      <alignment horizontal="right" vertical="center" wrapText="1"/>
    </xf>
    <xf numFmtId="165" fontId="3" fillId="3" borderId="2" xfId="1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165" fontId="3" fillId="4" borderId="2" xfId="1" applyNumberFormat="1" applyFont="1" applyFill="1" applyBorder="1" applyAlignment="1">
      <alignment horizontal="right" vertical="center" wrapText="1"/>
    </xf>
    <xf numFmtId="165" fontId="3" fillId="4" borderId="2" xfId="1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4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165" fontId="2" fillId="5" borderId="2" xfId="1" applyNumberFormat="1" applyFont="1" applyFill="1" applyBorder="1" applyAlignment="1">
      <alignment horizontal="center" vertical="center" wrapText="1"/>
    </xf>
    <xf numFmtId="165" fontId="2" fillId="5" borderId="2" xfId="1" applyNumberFormat="1" applyFont="1" applyFill="1" applyBorder="1" applyAlignment="1">
      <alignment horizontal="right" vertical="center" wrapText="1"/>
    </xf>
    <xf numFmtId="165" fontId="3" fillId="5" borderId="2" xfId="1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165" fontId="3" fillId="2" borderId="0" xfId="1" applyNumberFormat="1" applyFont="1" applyFill="1" applyAlignment="1">
      <alignment horizontal="center" vertical="center" wrapText="1"/>
    </xf>
    <xf numFmtId="165" fontId="3" fillId="2" borderId="0" xfId="1" applyNumberFormat="1" applyFont="1" applyFill="1" applyAlignment="1">
      <alignment horizontal="center" vertical="center"/>
    </xf>
    <xf numFmtId="165" fontId="6" fillId="2" borderId="0" xfId="1" applyNumberFormat="1" applyFont="1" applyFill="1" applyAlignment="1">
      <alignment horizontal="center" vertical="center"/>
    </xf>
    <xf numFmtId="165" fontId="6" fillId="2" borderId="0" xfId="1" applyNumberFormat="1" applyFont="1" applyFill="1" applyAlignment="1">
      <alignment vertic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i%20lieu%20Diu/X&#226;y%20d&#7921;ng%20Quy&#7871;t%20&#273;&#7883;nh/Thu&#7871;%20t&#224;i%20nguy&#234;n/N&#259;m%202025/X&#226;y%20n&#259;m%202026/Theo%20s&#7889;%20li&#7879;u%20Qu&#253;%20I,II,III%20n&#259;m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á bán đơn vị"/>
      <sheetName val="Đá"/>
      <sheetName val="Cát, Gạch"/>
      <sheetName val="Kim loại"/>
      <sheetName val="So sánh Phụ lục 1"/>
      <sheetName val="So sánh Phụ lục 2"/>
      <sheetName val="So sánh Phụ lục 3"/>
      <sheetName val="So sánh Phụ lục 4"/>
    </sheetNames>
    <sheetDataSet>
      <sheetData sheetId="0">
        <row r="14">
          <cell r="M14">
            <v>342000</v>
          </cell>
        </row>
        <row r="15">
          <cell r="M15">
            <v>385000</v>
          </cell>
        </row>
        <row r="52">
          <cell r="C52" t="str">
            <v>CÔNG TY CỔ PHẦN HỢP LỢI CAO BẰNG</v>
          </cell>
        </row>
        <row r="53">
          <cell r="M53">
            <v>297000</v>
          </cell>
        </row>
        <row r="54">
          <cell r="M54">
            <v>382000</v>
          </cell>
        </row>
        <row r="189">
          <cell r="M189">
            <v>274000</v>
          </cell>
        </row>
        <row r="214">
          <cell r="C214" t="str">
            <v>DOANH NGHIỆP TƯ NHÂN THÀNH HIẾU</v>
          </cell>
        </row>
        <row r="219">
          <cell r="M219">
            <v>324000</v>
          </cell>
        </row>
        <row r="365">
          <cell r="M365">
            <v>318000</v>
          </cell>
        </row>
        <row r="415">
          <cell r="C415" t="str">
            <v>CÔNG TY TNHH AN MINH CAO BẰNG</v>
          </cell>
        </row>
        <row r="416">
          <cell r="M416">
            <v>327000</v>
          </cell>
        </row>
        <row r="752">
          <cell r="C752" t="str">
            <v>CÔNG TY TNHH  THƯƠNG MẠI VÀ XÂY DỰNG SƠN VIỆT 68</v>
          </cell>
        </row>
        <row r="757">
          <cell r="M757">
            <v>357000</v>
          </cell>
        </row>
        <row r="816">
          <cell r="C816" t="str">
            <v>Hợp tác xã Vạn Phúc</v>
          </cell>
        </row>
        <row r="817">
          <cell r="M817">
            <v>280000</v>
          </cell>
        </row>
        <row r="818">
          <cell r="M818">
            <v>346000</v>
          </cell>
        </row>
        <row r="868">
          <cell r="M868">
            <v>328000</v>
          </cell>
        </row>
        <row r="971">
          <cell r="C971" t="str">
            <v>CÔNG TY TNHH HOÀNG NGỌC</v>
          </cell>
        </row>
        <row r="972">
          <cell r="M972">
            <v>301000</v>
          </cell>
        </row>
        <row r="973">
          <cell r="M973">
            <v>360000</v>
          </cell>
        </row>
      </sheetData>
      <sheetData sheetId="1">
        <row r="1">
          <cell r="A1" t="str">
            <v>Tổng hợp giá bán tài nguyên theo số liệu CQ Thuế cung cấp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="115" zoomScaleNormal="115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G17" sqref="G17"/>
    </sheetView>
  </sheetViews>
  <sheetFormatPr defaultRowHeight="12.75" x14ac:dyDescent="0.25"/>
  <cols>
    <col min="1" max="1" width="5.7109375" style="3" customWidth="1"/>
    <col min="2" max="2" width="39.85546875" style="3" customWidth="1"/>
    <col min="3" max="3" width="16.28515625" style="28" customWidth="1"/>
    <col min="4" max="4" width="15" style="28" customWidth="1"/>
    <col min="5" max="5" width="14.5703125" style="29" customWidth="1"/>
    <col min="6" max="6" width="12.28515625" style="30" hidden="1" customWidth="1"/>
    <col min="7" max="16384" width="9.140625" style="3"/>
  </cols>
  <sheetData>
    <row r="1" spans="1:9" x14ac:dyDescent="0.25">
      <c r="A1" s="1" t="str">
        <f>[1]Đá!A1</f>
        <v>Tổng hợp giá bán tài nguyên theo số liệu CQ Thuế cung cấp</v>
      </c>
      <c r="B1" s="1"/>
      <c r="C1" s="1"/>
      <c r="D1" s="1"/>
      <c r="E1" s="1"/>
      <c r="F1" s="2"/>
      <c r="G1" s="2"/>
      <c r="H1" s="2"/>
      <c r="I1" s="2"/>
    </row>
    <row r="2" spans="1:9" ht="8.25" customHeight="1" x14ac:dyDescent="0.25">
      <c r="A2" s="4"/>
      <c r="B2" s="4"/>
      <c r="C2" s="4"/>
      <c r="D2" s="4"/>
      <c r="E2" s="4"/>
      <c r="F2" s="5"/>
      <c r="G2" s="6"/>
      <c r="H2" s="6"/>
      <c r="I2" s="6"/>
    </row>
    <row r="3" spans="1:9" ht="28.5" customHeight="1" x14ac:dyDescent="0.25">
      <c r="A3" s="7" t="s">
        <v>0</v>
      </c>
      <c r="B3" s="7" t="s">
        <v>1</v>
      </c>
      <c r="C3" s="8" t="s">
        <v>2</v>
      </c>
      <c r="D3" s="8" t="s">
        <v>3</v>
      </c>
      <c r="E3" s="9" t="s">
        <v>4</v>
      </c>
      <c r="F3" s="9" t="s">
        <v>5</v>
      </c>
    </row>
    <row r="4" spans="1:9" ht="29.25" customHeight="1" x14ac:dyDescent="0.25">
      <c r="A4" s="7"/>
      <c r="B4" s="7"/>
      <c r="C4" s="10"/>
      <c r="D4" s="10"/>
      <c r="E4" s="9"/>
      <c r="F4" s="9"/>
    </row>
    <row r="5" spans="1:9" s="15" customFormat="1" ht="25.5" x14ac:dyDescent="0.25">
      <c r="A5" s="11">
        <v>1</v>
      </c>
      <c r="B5" s="12" t="s">
        <v>6</v>
      </c>
      <c r="C5" s="13">
        <f>'[1]Giá bán đơn vị'!M14</f>
        <v>342000</v>
      </c>
      <c r="D5" s="13">
        <f>'[1]Giá bán đơn vị'!M15</f>
        <v>385000</v>
      </c>
      <c r="E5" s="13"/>
      <c r="F5" s="14"/>
    </row>
    <row r="6" spans="1:9" s="20" customFormat="1" x14ac:dyDescent="0.25">
      <c r="A6" s="16">
        <v>2</v>
      </c>
      <c r="B6" s="17" t="str">
        <f>'[1]Giá bán đơn vị'!C52</f>
        <v>CÔNG TY CỔ PHẦN HỢP LỢI CAO BẰNG</v>
      </c>
      <c r="C6" s="18">
        <f>'[1]Giá bán đơn vị'!M53</f>
        <v>297000</v>
      </c>
      <c r="D6" s="18">
        <f>'[1]Giá bán đơn vị'!M54</f>
        <v>382000</v>
      </c>
      <c r="E6" s="18" t="s">
        <v>7</v>
      </c>
      <c r="F6" s="19"/>
    </row>
    <row r="7" spans="1:9" s="15" customFormat="1" x14ac:dyDescent="0.25">
      <c r="A7" s="11">
        <v>3</v>
      </c>
      <c r="B7" s="12" t="s">
        <v>8</v>
      </c>
      <c r="C7" s="13">
        <f>'[1]Giá bán đơn vị'!M189</f>
        <v>274000</v>
      </c>
      <c r="D7" s="13" t="s">
        <v>7</v>
      </c>
      <c r="E7" s="13" t="s">
        <v>7</v>
      </c>
      <c r="F7" s="14"/>
    </row>
    <row r="8" spans="1:9" s="15" customFormat="1" x14ac:dyDescent="0.25">
      <c r="A8" s="11">
        <v>4</v>
      </c>
      <c r="B8" s="12" t="str">
        <f>'[1]Giá bán đơn vị'!C214</f>
        <v>DOANH NGHIỆP TƯ NHÂN THÀNH HIẾU</v>
      </c>
      <c r="C8" s="13">
        <f>'[1]Giá bán đơn vị'!M219</f>
        <v>324000</v>
      </c>
      <c r="D8" s="13" t="s">
        <v>7</v>
      </c>
      <c r="E8" s="13" t="s">
        <v>7</v>
      </c>
      <c r="F8" s="14"/>
    </row>
    <row r="9" spans="1:9" s="15" customFormat="1" x14ac:dyDescent="0.25">
      <c r="A9" s="11">
        <v>5</v>
      </c>
      <c r="B9" s="12" t="s">
        <v>9</v>
      </c>
      <c r="C9" s="13">
        <f>'[1]Giá bán đơn vị'!M365</f>
        <v>318000</v>
      </c>
      <c r="D9" s="13" t="s">
        <v>7</v>
      </c>
      <c r="E9" s="13"/>
      <c r="F9" s="14"/>
    </row>
    <row r="10" spans="1:9" s="15" customFormat="1" x14ac:dyDescent="0.25">
      <c r="A10" s="11">
        <v>6</v>
      </c>
      <c r="B10" s="12" t="str">
        <f>'[1]Giá bán đơn vị'!C415</f>
        <v>CÔNG TY TNHH AN MINH CAO BẰNG</v>
      </c>
      <c r="C10" s="13">
        <f>'[1]Giá bán đơn vị'!M416</f>
        <v>327000</v>
      </c>
      <c r="D10" s="13" t="s">
        <v>7</v>
      </c>
      <c r="E10" s="13" t="s">
        <v>7</v>
      </c>
      <c r="F10" s="14"/>
    </row>
    <row r="11" spans="1:9" s="15" customFormat="1" ht="25.5" x14ac:dyDescent="0.25">
      <c r="A11" s="11">
        <v>7</v>
      </c>
      <c r="B11" s="12" t="str">
        <f>'[1]Giá bán đơn vị'!C752</f>
        <v>CÔNG TY TNHH  THƯƠNG MẠI VÀ XÂY DỰNG SƠN VIỆT 68</v>
      </c>
      <c r="C11" s="13">
        <f>'[1]Giá bán đơn vị'!M757</f>
        <v>357000</v>
      </c>
      <c r="D11" s="13" t="s">
        <v>7</v>
      </c>
      <c r="E11" s="13" t="s">
        <v>7</v>
      </c>
      <c r="F11" s="14"/>
    </row>
    <row r="12" spans="1:9" s="20" customFormat="1" x14ac:dyDescent="0.25">
      <c r="A12" s="16">
        <v>8</v>
      </c>
      <c r="B12" s="17" t="str">
        <f>'[1]Giá bán đơn vị'!C816</f>
        <v>Hợp tác xã Vạn Phúc</v>
      </c>
      <c r="C12" s="18">
        <f>'[1]Giá bán đơn vị'!M817</f>
        <v>280000</v>
      </c>
      <c r="D12" s="18">
        <f>'[1]Giá bán đơn vị'!M818</f>
        <v>346000</v>
      </c>
      <c r="E12" s="18" t="s">
        <v>7</v>
      </c>
      <c r="F12" s="19"/>
    </row>
    <row r="13" spans="1:9" s="15" customFormat="1" x14ac:dyDescent="0.25">
      <c r="A13" s="11">
        <v>9</v>
      </c>
      <c r="B13" s="12" t="s">
        <v>10</v>
      </c>
      <c r="C13" s="13">
        <f>'[1]Giá bán đơn vị'!M868</f>
        <v>328000</v>
      </c>
      <c r="D13" s="13" t="s">
        <v>7</v>
      </c>
      <c r="E13" s="13" t="s">
        <v>7</v>
      </c>
      <c r="F13" s="14"/>
    </row>
    <row r="14" spans="1:9" s="20" customFormat="1" ht="19.5" customHeight="1" x14ac:dyDescent="0.25">
      <c r="A14" s="16">
        <v>10</v>
      </c>
      <c r="B14" s="17" t="str">
        <f>'[1]Giá bán đơn vị'!C971</f>
        <v>CÔNG TY TNHH HOÀNG NGỌC</v>
      </c>
      <c r="C14" s="18">
        <f>'[1]Giá bán đơn vị'!M972</f>
        <v>301000</v>
      </c>
      <c r="D14" s="18">
        <f>'[1]Giá bán đơn vị'!M973</f>
        <v>360000</v>
      </c>
      <c r="E14" s="18" t="s">
        <v>7</v>
      </c>
      <c r="F14" s="19"/>
    </row>
    <row r="15" spans="1:9" s="26" customFormat="1" ht="19.5" customHeight="1" x14ac:dyDescent="0.25">
      <c r="A15" s="21"/>
      <c r="B15" s="22" t="s">
        <v>11</v>
      </c>
      <c r="C15" s="23">
        <f>ROUND(AVERAGE(C5:C14),-3)</f>
        <v>315000</v>
      </c>
      <c r="D15" s="23">
        <f>ROUND(AVERAGE(D5:D14),-3)</f>
        <v>368000</v>
      </c>
      <c r="E15" s="24" t="s">
        <v>7</v>
      </c>
      <c r="F15" s="25"/>
    </row>
    <row r="16" spans="1:9" s="26" customFormat="1" ht="19.5" customHeight="1" x14ac:dyDescent="0.25">
      <c r="A16" s="21"/>
      <c r="B16" s="22" t="s">
        <v>12</v>
      </c>
      <c r="C16" s="23">
        <f>ROUND(AVERAGE(C6,C12,C14),-3)</f>
        <v>293000</v>
      </c>
      <c r="D16" s="23">
        <f>ROUND(AVERAGE(D6,D12,D14),-3)</f>
        <v>363000</v>
      </c>
      <c r="E16" s="24" t="s">
        <v>7</v>
      </c>
      <c r="F16" s="25"/>
    </row>
    <row r="17" spans="3:3" ht="63.75" x14ac:dyDescent="0.25">
      <c r="C17" s="27" t="s">
        <v>13</v>
      </c>
    </row>
    <row r="18" spans="3:3" ht="12.75" customHeight="1" x14ac:dyDescent="0.25"/>
    <row r="19" spans="3:3" ht="12.75" customHeight="1" x14ac:dyDescent="0.25"/>
    <row r="20" spans="3:3" ht="12.75" customHeight="1" x14ac:dyDescent="0.25"/>
    <row r="21" spans="3:3" ht="12.75" customHeight="1" x14ac:dyDescent="0.25"/>
    <row r="22" spans="3:3" ht="12.75" customHeight="1" x14ac:dyDescent="0.25"/>
    <row r="23" spans="3:3" ht="12.75" customHeight="1" x14ac:dyDescent="0.25"/>
    <row r="24" spans="3:3" ht="12.75" customHeight="1" x14ac:dyDescent="0.25"/>
    <row r="25" spans="3:3" ht="12.75" customHeight="1" x14ac:dyDescent="0.25"/>
    <row r="26" spans="3:3" ht="12.75" customHeight="1" x14ac:dyDescent="0.25"/>
    <row r="27" spans="3:3" ht="12.75" customHeight="1" x14ac:dyDescent="0.25"/>
    <row r="28" spans="3:3" ht="12.75" customHeight="1" x14ac:dyDescent="0.25"/>
    <row r="29" spans="3:3" ht="12.75" customHeight="1" x14ac:dyDescent="0.25"/>
    <row r="30" spans="3:3" ht="12.75" customHeight="1" x14ac:dyDescent="0.25"/>
    <row r="31" spans="3:3" ht="12.75" customHeight="1" x14ac:dyDescent="0.25"/>
    <row r="32" spans="3:3" ht="12.75" customHeight="1" x14ac:dyDescent="0.25"/>
    <row r="33" ht="12.75" customHeight="1" x14ac:dyDescent="0.25"/>
  </sheetData>
  <mergeCells count="8">
    <mergeCell ref="F3:F4"/>
    <mergeCell ref="A1:E1"/>
    <mergeCell ref="A2:E2"/>
    <mergeCell ref="A3:A4"/>
    <mergeCell ref="B3:B4"/>
    <mergeCell ref="C3:C4"/>
    <mergeCell ref="D3:D4"/>
    <mergeCell ref="E3:E4"/>
  </mergeCells>
  <pageMargins left="0.54" right="0.19685039370078741" top="0.19685039370078741" bottom="0.31496062992125984" header="0.15748031496062992" footer="0.1574803149606299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Cát</vt:lpstr>
      <vt:lpstr>Cát!Print_Titles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2025-11-28T03:23:12Z</dcterms:created>
  <dcterms:modified xsi:type="dcterms:W3CDTF">2025-11-28T03:23:33Z</dcterms:modified>
</cp:coreProperties>
</file>